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月入库" sheetId="1" r:id="rId1"/>
  </sheets>
  <externalReferences>
    <externalReference r:id="rId2"/>
  </externalReferences>
  <definedNames>
    <definedName name="_xlnm._FilterDatabase" localSheetId="0" hidden="1">'1月入库'!$B$9:$M$30</definedName>
    <definedName name="内控分类">'[1]内控收发存汇总表 '!$B$5:$B$30</definedName>
  </definedNames>
  <calcPr calcId="144525"/>
</workbook>
</file>

<file path=xl/sharedStrings.xml><?xml version="1.0" encoding="utf-8"?>
<sst xmlns="http://schemas.openxmlformats.org/spreadsheetml/2006/main" count="140" uniqueCount="92">
  <si>
    <t>仓储入库明细表</t>
  </si>
  <si>
    <t>输入类别</t>
  </si>
  <si>
    <t>配件</t>
  </si>
  <si>
    <t>设备</t>
  </si>
  <si>
    <t>材料</t>
  </si>
  <si>
    <t>钢材</t>
  </si>
  <si>
    <t>入库数量</t>
  </si>
  <si>
    <t>入库金额</t>
  </si>
  <si>
    <t>日期</t>
  </si>
  <si>
    <t>类别</t>
  </si>
  <si>
    <t>物资名称</t>
  </si>
  <si>
    <t>规格型号</t>
  </si>
  <si>
    <t>单位</t>
  </si>
  <si>
    <t>数量</t>
  </si>
  <si>
    <t>单价</t>
  </si>
  <si>
    <t>金额</t>
  </si>
  <si>
    <t>供货单位</t>
  </si>
  <si>
    <t>采购部门</t>
  </si>
  <si>
    <t>备注</t>
  </si>
  <si>
    <t>一轴总成</t>
  </si>
  <si>
    <t>M3RSF60</t>
  </si>
  <si>
    <t>套</t>
  </si>
  <si>
    <t>发商贸有限公司</t>
  </si>
  <si>
    <t>经营部</t>
  </si>
  <si>
    <t>旋式局部通风机</t>
  </si>
  <si>
    <t>FBDNO</t>
  </si>
  <si>
    <t>台</t>
  </si>
  <si>
    <t>山西造有限公司</t>
  </si>
  <si>
    <t>生产部</t>
  </si>
  <si>
    <t>带式输送机</t>
  </si>
  <si>
    <t>DTC100</t>
  </si>
  <si>
    <t>机械制造有限公司</t>
  </si>
  <si>
    <t>联轴器</t>
  </si>
  <si>
    <t>30KW/3063</t>
  </si>
  <si>
    <t>贵州能安机有限公司</t>
  </si>
  <si>
    <t>自喷漆</t>
  </si>
  <si>
    <t>各种颜色</t>
  </si>
  <si>
    <t>瓶</t>
  </si>
  <si>
    <t>盘州市兴华有限公司</t>
  </si>
  <si>
    <t>手拉葫芦</t>
  </si>
  <si>
    <t>5T*6米</t>
  </si>
  <si>
    <t>贸易有限公司</t>
  </si>
  <si>
    <t>棉纱</t>
  </si>
  <si>
    <t>纯棉</t>
  </si>
  <si>
    <t>公斤</t>
  </si>
  <si>
    <t>矿物资贸易有限公司</t>
  </si>
  <si>
    <t>油漆</t>
  </si>
  <si>
    <t>15L</t>
  </si>
  <si>
    <t>桶</t>
  </si>
  <si>
    <t>盘州贸易有限公司</t>
  </si>
  <si>
    <t>单丝滤布</t>
  </si>
  <si>
    <t>1250型</t>
  </si>
  <si>
    <t>张</t>
  </si>
  <si>
    <t>煤技术服务有限公司</t>
  </si>
  <si>
    <t>钢板</t>
  </si>
  <si>
    <t>3mm</t>
  </si>
  <si>
    <t>吨</t>
  </si>
  <si>
    <t>商贸有限责任公司</t>
  </si>
  <si>
    <t>无缝钢管</t>
  </si>
  <si>
    <t>DN100</t>
  </si>
  <si>
    <t>盘州有限责任公司</t>
  </si>
  <si>
    <t>U型钢</t>
  </si>
  <si>
    <t>U29</t>
  </si>
  <si>
    <t>金楼有限责任公司</t>
  </si>
  <si>
    <t>干粉灭火器</t>
  </si>
  <si>
    <t>8型</t>
  </si>
  <si>
    <t>具</t>
  </si>
  <si>
    <t>消防器材维修经营部</t>
  </si>
  <si>
    <t>灭火器箱</t>
  </si>
  <si>
    <t>MXL8-2</t>
  </si>
  <si>
    <t>个</t>
  </si>
  <si>
    <t>防器材维修经营部</t>
  </si>
  <si>
    <t>下密封板</t>
  </si>
  <si>
    <t>470*30</t>
  </si>
  <si>
    <t>件</t>
  </si>
  <si>
    <t>贵州隆有限公司</t>
  </si>
  <si>
    <t>橡胶弹簧</t>
  </si>
  <si>
    <t>220*220*50</t>
  </si>
  <si>
    <t>技术服务有限公司</t>
  </si>
  <si>
    <t>轴承</t>
  </si>
  <si>
    <t>6207-2RS</t>
  </si>
  <si>
    <t>昆明贝有限公司</t>
  </si>
  <si>
    <t>甲套</t>
  </si>
  <si>
    <t>MD155-67</t>
  </si>
  <si>
    <t>商贸有限公司</t>
  </si>
  <si>
    <t>螺栓</t>
  </si>
  <si>
    <t>12*30</t>
  </si>
  <si>
    <t>标准件销售处</t>
  </si>
  <si>
    <t>螺帽</t>
  </si>
  <si>
    <t>M12</t>
  </si>
  <si>
    <t>kg</t>
  </si>
  <si>
    <t>盘州市光</t>
  </si>
</sst>
</file>

<file path=xl/styles.xml><?xml version="1.0" encoding="utf-8"?>
<styleSheet xmlns="http://schemas.openxmlformats.org/spreadsheetml/2006/main">
  <numFmts count="11">
    <numFmt numFmtId="176" formatCode="0.000_ "/>
    <numFmt numFmtId="177" formatCode="_-* #,##0.00_-;\-* #,##0.00_-;_-* &quot;-&quot;??_-;_-@_-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 "/>
    <numFmt numFmtId="179" formatCode="yyyy&quot;年&quot;m&quot;月&quot;d&quot;日&quot;;@"/>
    <numFmt numFmtId="180" formatCode="0000000"/>
    <numFmt numFmtId="181" formatCode="0_);[Red]\(0\)"/>
    <numFmt numFmtId="182" formatCode="yyyy/m/d;@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name val="宋体"/>
      <charset val="134"/>
      <scheme val="minor"/>
    </font>
    <font>
      <b/>
      <sz val="12"/>
      <color theme="0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rgb="FF000000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7495C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7495C1"/>
      </bottom>
      <diagonal/>
    </border>
    <border>
      <left style="thin">
        <color theme="0" tint="-0.35"/>
      </left>
      <right style="thin">
        <color theme="0"/>
      </right>
      <top style="thin">
        <color theme="0" tint="-0.35"/>
      </top>
      <bottom style="thin">
        <color theme="0" tint="-0.35"/>
      </bottom>
      <diagonal/>
    </border>
    <border>
      <left style="thin">
        <color theme="0"/>
      </left>
      <right style="thin">
        <color theme="0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25" fillId="24" borderId="12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/>
    <xf numFmtId="177" fontId="0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50" applyFont="1" applyFill="1" applyBorder="1" applyAlignment="1">
      <alignment horizontal="center" vertical="center" shrinkToFit="1"/>
    </xf>
    <xf numFmtId="176" fontId="2" fillId="0" borderId="0" xfId="50" applyNumberFormat="1" applyFont="1" applyFill="1" applyBorder="1" applyAlignment="1">
      <alignment horizontal="center" vertical="center" shrinkToFit="1"/>
    </xf>
    <xf numFmtId="0" fontId="3" fillId="2" borderId="0" xfId="50" applyFont="1" applyFill="1" applyBorder="1" applyAlignment="1">
      <alignment horizontal="center" vertical="center" shrinkToFit="1"/>
    </xf>
    <xf numFmtId="0" fontId="4" fillId="0" borderId="0" xfId="50" applyFont="1" applyFill="1" applyBorder="1" applyAlignment="1">
      <alignment horizontal="center" vertical="center" shrinkToFit="1"/>
    </xf>
    <xf numFmtId="178" fontId="4" fillId="0" borderId="0" xfId="50" applyNumberFormat="1" applyFont="1" applyFill="1" applyBorder="1" applyAlignment="1">
      <alignment horizontal="center" vertical="center" shrinkToFit="1"/>
    </xf>
    <xf numFmtId="0" fontId="4" fillId="0" borderId="1" xfId="50" applyFont="1" applyFill="1" applyBorder="1" applyAlignment="1">
      <alignment horizontal="center" vertical="center" shrinkToFit="1"/>
    </xf>
    <xf numFmtId="176" fontId="4" fillId="0" borderId="1" xfId="50" applyNumberFormat="1" applyFont="1" applyFill="1" applyBorder="1" applyAlignment="1">
      <alignment horizontal="center" vertical="center" shrinkToFit="1"/>
    </xf>
    <xf numFmtId="176" fontId="4" fillId="0" borderId="0" xfId="50" applyNumberFormat="1" applyFont="1" applyFill="1" applyBorder="1" applyAlignment="1">
      <alignment horizontal="center" vertical="center" shrinkToFit="1"/>
    </xf>
    <xf numFmtId="179" fontId="3" fillId="2" borderId="2" xfId="52" applyNumberFormat="1" applyFont="1" applyFill="1" applyBorder="1" applyAlignment="1">
      <alignment horizontal="center" vertical="center" shrinkToFit="1"/>
    </xf>
    <xf numFmtId="179" fontId="3" fillId="2" borderId="3" xfId="52" applyNumberFormat="1" applyFont="1" applyFill="1" applyBorder="1" applyAlignment="1">
      <alignment horizontal="center" vertical="center" shrinkToFit="1"/>
    </xf>
    <xf numFmtId="180" fontId="3" fillId="2" borderId="3" xfId="52" applyNumberFormat="1" applyFont="1" applyFill="1" applyBorder="1" applyAlignment="1">
      <alignment horizontal="center" vertical="center" shrinkToFit="1"/>
    </xf>
    <xf numFmtId="181" fontId="3" fillId="2" borderId="3" xfId="52" applyNumberFormat="1" applyFont="1" applyFill="1" applyBorder="1" applyAlignment="1">
      <alignment horizontal="center" vertical="center" shrinkToFit="1"/>
    </xf>
    <xf numFmtId="49" fontId="3" fillId="2" borderId="3" xfId="52" applyNumberFormat="1" applyFont="1" applyFill="1" applyBorder="1" applyAlignment="1">
      <alignment horizontal="center" vertical="center" shrinkToFit="1"/>
    </xf>
    <xf numFmtId="176" fontId="3" fillId="2" borderId="3" xfId="52" applyNumberFormat="1" applyFont="1" applyFill="1" applyBorder="1" applyAlignment="1">
      <alignment horizontal="center" vertical="center" shrinkToFit="1"/>
    </xf>
    <xf numFmtId="178" fontId="3" fillId="2" borderId="3" xfId="39" applyNumberFormat="1" applyFont="1" applyFill="1" applyBorder="1" applyAlignment="1">
      <alignment horizontal="center" vertical="center" shrinkToFit="1"/>
    </xf>
    <xf numFmtId="182" fontId="5" fillId="0" borderId="4" xfId="52" applyNumberFormat="1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 shrinkToFit="1"/>
    </xf>
    <xf numFmtId="0" fontId="9" fillId="0" borderId="4" xfId="8" applyNumberFormat="1" applyFont="1" applyFill="1" applyBorder="1" applyAlignment="1">
      <alignment horizontal="center" vertical="center"/>
    </xf>
    <xf numFmtId="178" fontId="5" fillId="0" borderId="4" xfId="39" applyNumberFormat="1" applyFont="1" applyFill="1" applyBorder="1" applyAlignment="1">
      <alignment horizontal="center" vertical="center" shrinkToFit="1"/>
    </xf>
    <xf numFmtId="49" fontId="8" fillId="0" borderId="4" xfId="0" applyNumberFormat="1" applyFont="1" applyFill="1" applyBorder="1" applyAlignment="1">
      <alignment horizontal="center" vertical="center" shrinkToFit="1"/>
    </xf>
    <xf numFmtId="0" fontId="3" fillId="2" borderId="3" xfId="50" applyFont="1" applyFill="1" applyBorder="1" applyAlignment="1">
      <alignment horizontal="center" vertical="center" shrinkToFit="1"/>
    </xf>
    <xf numFmtId="49" fontId="3" fillId="2" borderId="5" xfId="52" applyNumberFormat="1" applyFont="1" applyFill="1" applyBorder="1" applyAlignment="1">
      <alignment horizontal="center" vertical="center" shrinkToFit="1"/>
    </xf>
    <xf numFmtId="178" fontId="9" fillId="0" borderId="4" xfId="8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shrinkToFit="1"/>
      <protection locked="0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千位分隔[0] 2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  <cellStyle name="千位分隔 2" xfId="52"/>
  </cellStyles>
  <tableStyles count="0" defaultTableStyle="TableStyleMedium2" defaultPivotStyle="PivotStyleLight16"/>
  <colors>
    <mruColors>
      <color rgb="00FFFFFF"/>
      <color rgb="007495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419028839043628"/>
          <c:y val="0.143022582513028"/>
          <c:w val="0.991619423219127"/>
          <c:h val="0.569542559351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'1月入库'!$B$5</c:f>
              <c:strCache>
                <c:ptCount val="1"/>
                <c:pt idx="0">
                  <c:v>入库数量</c:v>
                </c:pt>
              </c:strCache>
            </c:strRef>
          </c:tx>
          <c:spPr>
            <a:blipFill rotWithShape="1"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'1月入库'!$C$4:$G$4</c:f>
              <c:strCache>
                <c:ptCount val="5"/>
                <c:pt idx="0">
                  <c:v>配件</c:v>
                </c:pt>
                <c:pt idx="1">
                  <c:v>设备</c:v>
                </c:pt>
                <c:pt idx="2">
                  <c:v>材料</c:v>
                </c:pt>
                <c:pt idx="3">
                  <c:v>钢材</c:v>
                </c:pt>
                <c:pt idx="4">
                  <c:v>钢材</c:v>
                </c:pt>
              </c:strCache>
            </c:strRef>
          </c:cat>
          <c:val>
            <c:numRef>
              <c:f>'1月入库'!$C$5:$G$5</c:f>
              <c:numCache>
                <c:formatCode>General</c:formatCode>
                <c:ptCount val="5"/>
                <c:pt idx="0">
                  <c:v>1163</c:v>
                </c:pt>
                <c:pt idx="1">
                  <c:v>786</c:v>
                </c:pt>
                <c:pt idx="2">
                  <c:v>1758</c:v>
                </c:pt>
                <c:pt idx="3">
                  <c:v>2021</c:v>
                </c:pt>
                <c:pt idx="4">
                  <c:v>2021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761397556"/>
        <c:axId val="965061548"/>
      </c:barChart>
      <c:lineChart>
        <c:grouping val="standard"/>
        <c:varyColors val="0"/>
        <c:ser>
          <c:idx val="1"/>
          <c:order val="1"/>
          <c:tx>
            <c:strRef>
              <c:f>'1月入库'!$B$6</c:f>
              <c:strCache>
                <c:ptCount val="1"/>
                <c:pt idx="0">
                  <c:v>入库金额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  <a:sp3d contourW="22225"/>
          </c:spPr>
          <c:marker>
            <c:symbol val="none"/>
          </c:marker>
          <c:dLbls>
            <c:delete val="1"/>
          </c:dLbls>
          <c:cat>
            <c:strRef>
              <c:f>'1月入库'!$C$4:$G$4</c:f>
              <c:strCache>
                <c:ptCount val="5"/>
                <c:pt idx="0">
                  <c:v>配件</c:v>
                </c:pt>
                <c:pt idx="1">
                  <c:v>设备</c:v>
                </c:pt>
                <c:pt idx="2">
                  <c:v>材料</c:v>
                </c:pt>
                <c:pt idx="3">
                  <c:v>钢材</c:v>
                </c:pt>
                <c:pt idx="4">
                  <c:v>钢材</c:v>
                </c:pt>
              </c:strCache>
            </c:strRef>
          </c:cat>
          <c:val>
            <c:numRef>
              <c:f>'1月入库'!$C$6:$G$6</c:f>
              <c:numCache>
                <c:formatCode>0.00_ </c:formatCode>
                <c:ptCount val="5"/>
                <c:pt idx="0">
                  <c:v>3111945</c:v>
                </c:pt>
                <c:pt idx="1">
                  <c:v>1756228</c:v>
                </c:pt>
                <c:pt idx="2">
                  <c:v>3593205</c:v>
                </c:pt>
                <c:pt idx="3">
                  <c:v>13378820</c:v>
                </c:pt>
                <c:pt idx="4">
                  <c:v>13378820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37131269"/>
        <c:axId val="925413678"/>
      </c:lineChart>
      <c:catAx>
        <c:axId val="7613975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965061548"/>
        <c:crosses val="autoZero"/>
        <c:auto val="1"/>
        <c:lblAlgn val="ctr"/>
        <c:lblOffset val="100"/>
        <c:noMultiLvlLbl val="0"/>
      </c:catAx>
      <c:valAx>
        <c:axId val="9650615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61397556"/>
        <c:crosses val="autoZero"/>
        <c:crossBetween val="between"/>
      </c:valAx>
      <c:catAx>
        <c:axId val="37131269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25413678"/>
        <c:crosses val="autoZero"/>
        <c:auto val="1"/>
        <c:lblAlgn val="ctr"/>
        <c:lblOffset val="100"/>
        <c:noMultiLvlLbl val="0"/>
      </c:catAx>
      <c:valAx>
        <c:axId val="925413678"/>
        <c:scaling>
          <c:orientation val="minMax"/>
        </c:scaling>
        <c:delete val="0"/>
        <c:axPos val="r"/>
        <c:numFmt formatCode="0.00_ 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131269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8472222222222"/>
          <c:y val="0.016384489350081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321310</xdr:colOff>
      <xdr:row>2</xdr:row>
      <xdr:rowOff>204470</xdr:rowOff>
    </xdr:from>
    <xdr:to>
      <xdr:col>11</xdr:col>
      <xdr:colOff>758825</xdr:colOff>
      <xdr:row>7</xdr:row>
      <xdr:rowOff>142875</xdr:rowOff>
    </xdr:to>
    <xdr:graphicFrame>
      <xdr:nvGraphicFramePr>
        <xdr:cNvPr id="5" name="图表 4"/>
        <xdr:cNvGraphicFramePr/>
      </xdr:nvGraphicFramePr>
      <xdr:xfrm>
        <a:off x="6541770" y="750570"/>
        <a:ext cx="5019040" cy="1030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6700;&#38754;&#25991;&#20214;\2020&#24180;5&#26376;&#37197;&#20214;&#34920;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出库明细"/>
      <sheetName val="入库明细"/>
      <sheetName val="客户"/>
      <sheetName val="材料汇总"/>
      <sheetName val="供应商名称"/>
      <sheetName val="材料档案"/>
      <sheetName val="出库分类汇总"/>
      <sheetName val="基础信息"/>
      <sheetName val="使用说明"/>
      <sheetName val="材料收发存明细"/>
      <sheetName val="收发存汇总表"/>
      <sheetName val="内控收发存汇总表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38"/>
  <sheetViews>
    <sheetView showGridLines="0" tabSelected="1" zoomScale="85" zoomScaleNormal="85" workbookViewId="0">
      <selection activeCell="H57" sqref="H57"/>
    </sheetView>
  </sheetViews>
  <sheetFormatPr defaultColWidth="9" defaultRowHeight="14.25"/>
  <cols>
    <col min="1" max="1" width="1.875" customWidth="1"/>
    <col min="2" max="2" width="13.1333333333333" style="2" customWidth="1"/>
    <col min="3" max="3" width="12.125" style="2" customWidth="1"/>
    <col min="4" max="4" width="15.125" style="2" customWidth="1"/>
    <col min="5" max="5" width="14.625" style="2" customWidth="1"/>
    <col min="6" max="6" width="12.625" style="2" customWidth="1"/>
    <col min="7" max="7" width="12.125" style="2" customWidth="1"/>
    <col min="8" max="8" width="11.75" style="2" customWidth="1"/>
    <col min="9" max="9" width="12.625" style="2" customWidth="1"/>
    <col min="10" max="10" width="22.75" style="2" customWidth="1"/>
    <col min="11" max="11" width="13" style="2" customWidth="1"/>
    <col min="12" max="12" width="12.75" style="2" customWidth="1"/>
    <col min="13" max="13" width="2.375" style="1" customWidth="1"/>
    <col min="14" max="16384" width="9" style="1"/>
  </cols>
  <sheetData>
    <row r="1" ht="9" customHeight="1"/>
    <row r="2" s="1" customFormat="1" ht="34" customHeight="1" spans="2:12">
      <c r="B2" s="3" t="s">
        <v>0</v>
      </c>
      <c r="C2" s="3"/>
      <c r="D2" s="3"/>
      <c r="E2" s="3"/>
      <c r="F2" s="3"/>
      <c r="G2" s="4"/>
      <c r="H2" s="3"/>
      <c r="I2" s="3"/>
      <c r="J2" s="3"/>
      <c r="K2" s="3"/>
      <c r="L2" s="3"/>
    </row>
    <row r="3" s="1" customFormat="1" ht="20" customHeight="1" spans="2:12">
      <c r="B3" s="3"/>
      <c r="C3" s="3"/>
      <c r="D3" s="3"/>
      <c r="E3" s="3"/>
      <c r="F3" s="3"/>
      <c r="G3" s="4"/>
      <c r="H3" s="3"/>
      <c r="I3" s="3"/>
      <c r="J3" s="3"/>
      <c r="K3" s="3"/>
      <c r="L3" s="3"/>
    </row>
    <row r="4" s="1" customFormat="1" ht="20" customHeight="1" spans="2:12"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5</v>
      </c>
      <c r="H4" s="6"/>
      <c r="I4" s="6"/>
      <c r="J4" s="6"/>
      <c r="K4" s="6"/>
      <c r="L4" s="6"/>
    </row>
    <row r="5" s="1" customFormat="1" ht="20" customHeight="1" spans="2:12">
      <c r="B5" s="6" t="s">
        <v>6</v>
      </c>
      <c r="C5" s="6">
        <f>SUMIFS($G$10:$G$10001,$C$10:$C$10001,C4)</f>
        <v>1163</v>
      </c>
      <c r="D5" s="6">
        <f>SUMIFS($G$10:$G$10001,$C$10:$C$10001,D4)</f>
        <v>786</v>
      </c>
      <c r="E5" s="6">
        <f>SUMIFS($G$10:$G$10001,$C$10:$C$10001,E4)</f>
        <v>1758</v>
      </c>
      <c r="F5" s="6">
        <f>SUMIFS($G$10:$G$10001,$C$10:$C$10001,F4)</f>
        <v>2021</v>
      </c>
      <c r="G5" s="6">
        <f>SUMIFS($G$10:$G$10001,$C$10:$C$10001,G4)</f>
        <v>2021</v>
      </c>
      <c r="H5" s="6"/>
      <c r="I5" s="6"/>
      <c r="J5" s="6"/>
      <c r="K5" s="6"/>
      <c r="L5" s="6"/>
    </row>
    <row r="6" s="1" customFormat="1" ht="20" customHeight="1" spans="2:12">
      <c r="B6" s="6" t="s">
        <v>7</v>
      </c>
      <c r="C6" s="7">
        <f>SUMIFS($I$10:$I$10001,$C$10:$C$10001,C4)</f>
        <v>3111945</v>
      </c>
      <c r="D6" s="7">
        <f>SUMIFS($I$10:$I$10001,$C$10:$C$10001,D4)</f>
        <v>1756228</v>
      </c>
      <c r="E6" s="7">
        <f>SUMIFS($I$10:$I$10001,$C$10:$C$10001,E4)</f>
        <v>3593205</v>
      </c>
      <c r="F6" s="7">
        <f>SUMIFS($I$10:$I$10001,$C$10:$C$10001,F4)</f>
        <v>13378820</v>
      </c>
      <c r="G6" s="7">
        <f>SUMIFS($I$10:$I$10001,$C$10:$C$10001,G4)</f>
        <v>13378820</v>
      </c>
      <c r="H6" s="6"/>
      <c r="I6" s="6"/>
      <c r="J6" s="6"/>
      <c r="K6" s="6"/>
      <c r="L6" s="6"/>
    </row>
    <row r="7" s="1" customFormat="1" ht="6" customHeight="1" spans="2:12">
      <c r="B7" s="8"/>
      <c r="C7" s="8"/>
      <c r="D7" s="8"/>
      <c r="E7" s="8"/>
      <c r="F7" s="8"/>
      <c r="G7" s="9"/>
      <c r="H7" s="6"/>
      <c r="I7" s="6"/>
      <c r="J7" s="6"/>
      <c r="K7" s="6"/>
      <c r="L7" s="6"/>
    </row>
    <row r="8" s="1" customFormat="1" ht="15" customHeight="1" spans="2:12">
      <c r="B8" s="6"/>
      <c r="C8" s="6"/>
      <c r="D8" s="6"/>
      <c r="E8" s="6"/>
      <c r="F8" s="6"/>
      <c r="G8" s="10"/>
      <c r="H8" s="6"/>
      <c r="I8" s="6"/>
      <c r="J8" s="6"/>
      <c r="K8" s="6"/>
      <c r="L8" s="6"/>
    </row>
    <row r="9" s="1" customFormat="1" ht="31" customHeight="1" spans="2:12">
      <c r="B9" s="11" t="s">
        <v>8</v>
      </c>
      <c r="C9" s="12" t="s">
        <v>9</v>
      </c>
      <c r="D9" s="13" t="s">
        <v>10</v>
      </c>
      <c r="E9" s="14" t="s">
        <v>11</v>
      </c>
      <c r="F9" s="15" t="s">
        <v>12</v>
      </c>
      <c r="G9" s="16" t="s">
        <v>13</v>
      </c>
      <c r="H9" s="17" t="s">
        <v>14</v>
      </c>
      <c r="I9" s="17" t="s">
        <v>15</v>
      </c>
      <c r="J9" s="25" t="s">
        <v>16</v>
      </c>
      <c r="K9" s="25" t="s">
        <v>17</v>
      </c>
      <c r="L9" s="26" t="s">
        <v>18</v>
      </c>
    </row>
    <row r="10" s="1" customFormat="1" ht="20" customHeight="1" spans="2:12">
      <c r="B10" s="18">
        <v>44378</v>
      </c>
      <c r="C10" s="19" t="s">
        <v>2</v>
      </c>
      <c r="D10" s="20" t="s">
        <v>19</v>
      </c>
      <c r="E10" s="21" t="s">
        <v>20</v>
      </c>
      <c r="F10" s="21" t="s">
        <v>21</v>
      </c>
      <c r="G10" s="22">
        <v>522</v>
      </c>
      <c r="H10" s="23">
        <v>5262</v>
      </c>
      <c r="I10" s="27">
        <f>G10*H10</f>
        <v>2746764</v>
      </c>
      <c r="J10" s="28" t="s">
        <v>22</v>
      </c>
      <c r="K10" s="19" t="s">
        <v>23</v>
      </c>
      <c r="L10" s="19"/>
    </row>
    <row r="11" s="1" customFormat="1" ht="20" customHeight="1" spans="2:12">
      <c r="B11" s="18">
        <v>44379</v>
      </c>
      <c r="C11" s="19" t="s">
        <v>3</v>
      </c>
      <c r="D11" s="24" t="s">
        <v>24</v>
      </c>
      <c r="E11" s="21" t="s">
        <v>25</v>
      </c>
      <c r="F11" s="21" t="s">
        <v>26</v>
      </c>
      <c r="G11" s="22">
        <v>365</v>
      </c>
      <c r="H11" s="23">
        <v>3251</v>
      </c>
      <c r="I11" s="27">
        <f t="shared" ref="I11:I30" si="0">G11*H11</f>
        <v>1186615</v>
      </c>
      <c r="J11" s="28" t="s">
        <v>27</v>
      </c>
      <c r="K11" s="19" t="s">
        <v>28</v>
      </c>
      <c r="L11" s="19"/>
    </row>
    <row r="12" s="1" customFormat="1" ht="20" customHeight="1" spans="2:12">
      <c r="B12" s="18">
        <v>44380</v>
      </c>
      <c r="C12" s="19" t="s">
        <v>3</v>
      </c>
      <c r="D12" s="24" t="s">
        <v>29</v>
      </c>
      <c r="E12" s="21" t="s">
        <v>30</v>
      </c>
      <c r="F12" s="21" t="s">
        <v>26</v>
      </c>
      <c r="G12" s="22">
        <v>421</v>
      </c>
      <c r="H12" s="23">
        <v>1353</v>
      </c>
      <c r="I12" s="27">
        <f t="shared" si="0"/>
        <v>569613</v>
      </c>
      <c r="J12" s="28" t="s">
        <v>31</v>
      </c>
      <c r="K12" s="19" t="s">
        <v>28</v>
      </c>
      <c r="L12" s="19"/>
    </row>
    <row r="13" s="1" customFormat="1" ht="20" customHeight="1" spans="2:12">
      <c r="B13" s="18">
        <v>44381</v>
      </c>
      <c r="C13" s="19" t="s">
        <v>2</v>
      </c>
      <c r="D13" s="24" t="s">
        <v>32</v>
      </c>
      <c r="E13" s="21" t="s">
        <v>33</v>
      </c>
      <c r="F13" s="21" t="s">
        <v>21</v>
      </c>
      <c r="G13" s="22">
        <v>625</v>
      </c>
      <c r="H13" s="23">
        <v>521</v>
      </c>
      <c r="I13" s="27">
        <f t="shared" si="0"/>
        <v>325625</v>
      </c>
      <c r="J13" s="28" t="s">
        <v>34</v>
      </c>
      <c r="K13" s="19" t="s">
        <v>23</v>
      </c>
      <c r="L13" s="19"/>
    </row>
    <row r="14" s="1" customFormat="1" ht="20" customHeight="1" spans="2:12">
      <c r="B14" s="18">
        <v>44382</v>
      </c>
      <c r="C14" s="19" t="s">
        <v>4</v>
      </c>
      <c r="D14" s="24" t="s">
        <v>35</v>
      </c>
      <c r="E14" s="21" t="s">
        <v>36</v>
      </c>
      <c r="F14" s="21" t="s">
        <v>37</v>
      </c>
      <c r="G14" s="22">
        <v>240</v>
      </c>
      <c r="H14" s="23">
        <v>3652</v>
      </c>
      <c r="I14" s="27">
        <f t="shared" si="0"/>
        <v>876480</v>
      </c>
      <c r="J14" s="28" t="s">
        <v>38</v>
      </c>
      <c r="K14" s="19" t="s">
        <v>23</v>
      </c>
      <c r="L14" s="19"/>
    </row>
    <row r="15" s="1" customFormat="1" ht="20" customHeight="1" spans="2:12">
      <c r="B15" s="18">
        <v>44383</v>
      </c>
      <c r="C15" s="19" t="s">
        <v>4</v>
      </c>
      <c r="D15" s="24" t="s">
        <v>39</v>
      </c>
      <c r="E15" s="21" t="s">
        <v>40</v>
      </c>
      <c r="F15" s="21" t="s">
        <v>26</v>
      </c>
      <c r="G15" s="22">
        <v>625</v>
      </c>
      <c r="H15" s="23">
        <v>132</v>
      </c>
      <c r="I15" s="27">
        <f t="shared" si="0"/>
        <v>82500</v>
      </c>
      <c r="J15" s="28" t="s">
        <v>41</v>
      </c>
      <c r="K15" s="19" t="s">
        <v>23</v>
      </c>
      <c r="L15" s="19"/>
    </row>
    <row r="16" s="1" customFormat="1" ht="20" customHeight="1" spans="2:12">
      <c r="B16" s="18">
        <v>44384</v>
      </c>
      <c r="C16" s="19" t="s">
        <v>4</v>
      </c>
      <c r="D16" s="24" t="s">
        <v>42</v>
      </c>
      <c r="E16" s="21" t="s">
        <v>43</v>
      </c>
      <c r="F16" s="21" t="s">
        <v>44</v>
      </c>
      <c r="G16" s="22">
        <v>500</v>
      </c>
      <c r="H16" s="23">
        <v>3265</v>
      </c>
      <c r="I16" s="27">
        <f t="shared" si="0"/>
        <v>1632500</v>
      </c>
      <c r="J16" s="28" t="s">
        <v>45</v>
      </c>
      <c r="K16" s="19" t="s">
        <v>23</v>
      </c>
      <c r="L16" s="19"/>
    </row>
    <row r="17" s="1" customFormat="1" ht="20" customHeight="1" spans="2:12">
      <c r="B17" s="18">
        <v>44385</v>
      </c>
      <c r="C17" s="19" t="s">
        <v>4</v>
      </c>
      <c r="D17" s="24" t="s">
        <v>46</v>
      </c>
      <c r="E17" s="21" t="s">
        <v>47</v>
      </c>
      <c r="F17" s="21" t="s">
        <v>48</v>
      </c>
      <c r="G17" s="22">
        <v>80</v>
      </c>
      <c r="H17" s="23">
        <v>1252</v>
      </c>
      <c r="I17" s="27">
        <f t="shared" si="0"/>
        <v>100160</v>
      </c>
      <c r="J17" s="28" t="s">
        <v>49</v>
      </c>
      <c r="K17" s="19" t="s">
        <v>23</v>
      </c>
      <c r="L17" s="19"/>
    </row>
    <row r="18" s="1" customFormat="1" ht="20" customHeight="1" spans="2:12">
      <c r="B18" s="18">
        <v>44386</v>
      </c>
      <c r="C18" s="19" t="s">
        <v>4</v>
      </c>
      <c r="D18" s="24" t="s">
        <v>50</v>
      </c>
      <c r="E18" s="21" t="s">
        <v>51</v>
      </c>
      <c r="F18" s="21" t="s">
        <v>52</v>
      </c>
      <c r="G18" s="22">
        <v>100</v>
      </c>
      <c r="H18" s="23">
        <v>2622</v>
      </c>
      <c r="I18" s="27">
        <f t="shared" si="0"/>
        <v>262200</v>
      </c>
      <c r="J18" s="28" t="s">
        <v>53</v>
      </c>
      <c r="K18" s="19" t="s">
        <v>23</v>
      </c>
      <c r="L18" s="19"/>
    </row>
    <row r="19" s="1" customFormat="1" ht="20" customHeight="1" spans="2:12">
      <c r="B19" s="18">
        <v>44387</v>
      </c>
      <c r="C19" s="19" t="s">
        <v>5</v>
      </c>
      <c r="D19" s="24" t="s">
        <v>54</v>
      </c>
      <c r="E19" s="21" t="s">
        <v>55</v>
      </c>
      <c r="F19" s="21" t="s">
        <v>56</v>
      </c>
      <c r="G19" s="22">
        <v>786</v>
      </c>
      <c r="H19" s="23">
        <v>2635</v>
      </c>
      <c r="I19" s="27">
        <f t="shared" si="0"/>
        <v>2071110</v>
      </c>
      <c r="J19" s="28" t="s">
        <v>57</v>
      </c>
      <c r="K19" s="19" t="s">
        <v>23</v>
      </c>
      <c r="L19" s="19"/>
    </row>
    <row r="20" s="1" customFormat="1" ht="20" customHeight="1" spans="2:12">
      <c r="B20" s="18">
        <v>44388</v>
      </c>
      <c r="C20" s="19" t="s">
        <v>5</v>
      </c>
      <c r="D20" s="24" t="s">
        <v>58</v>
      </c>
      <c r="E20" s="21" t="s">
        <v>59</v>
      </c>
      <c r="F20" s="21" t="s">
        <v>56</v>
      </c>
      <c r="G20" s="22">
        <v>469</v>
      </c>
      <c r="H20" s="23">
        <v>8542</v>
      </c>
      <c r="I20" s="27">
        <f t="shared" si="0"/>
        <v>4006198</v>
      </c>
      <c r="J20" s="28" t="s">
        <v>60</v>
      </c>
      <c r="K20" s="19" t="s">
        <v>23</v>
      </c>
      <c r="L20" s="19"/>
    </row>
    <row r="21" s="1" customFormat="1" ht="20" customHeight="1" spans="2:12">
      <c r="B21" s="18">
        <v>44389</v>
      </c>
      <c r="C21" s="19" t="s">
        <v>5</v>
      </c>
      <c r="D21" s="24" t="s">
        <v>61</v>
      </c>
      <c r="E21" s="21" t="s">
        <v>62</v>
      </c>
      <c r="F21" s="21" t="s">
        <v>56</v>
      </c>
      <c r="G21" s="22">
        <v>766</v>
      </c>
      <c r="H21" s="23">
        <v>9532</v>
      </c>
      <c r="I21" s="27">
        <f t="shared" si="0"/>
        <v>7301512</v>
      </c>
      <c r="J21" s="28" t="s">
        <v>63</v>
      </c>
      <c r="K21" s="19" t="s">
        <v>23</v>
      </c>
      <c r="L21" s="19"/>
    </row>
    <row r="22" s="1" customFormat="1" ht="20" customHeight="1" spans="2:12">
      <c r="B22" s="18">
        <v>44390</v>
      </c>
      <c r="C22" s="19" t="s">
        <v>4</v>
      </c>
      <c r="D22" s="24" t="s">
        <v>64</v>
      </c>
      <c r="E22" s="21" t="s">
        <v>65</v>
      </c>
      <c r="F22" s="21" t="s">
        <v>66</v>
      </c>
      <c r="G22" s="22">
        <v>20</v>
      </c>
      <c r="H22" s="23">
        <v>4210</v>
      </c>
      <c r="I22" s="27">
        <f t="shared" si="0"/>
        <v>84200</v>
      </c>
      <c r="J22" s="28" t="s">
        <v>67</v>
      </c>
      <c r="K22" s="19" t="s">
        <v>23</v>
      </c>
      <c r="L22" s="19"/>
    </row>
    <row r="23" s="1" customFormat="1" ht="20" customHeight="1" spans="2:12">
      <c r="B23" s="18">
        <v>44391</v>
      </c>
      <c r="C23" s="19" t="s">
        <v>4</v>
      </c>
      <c r="D23" s="24" t="s">
        <v>68</v>
      </c>
      <c r="E23" s="21" t="s">
        <v>69</v>
      </c>
      <c r="F23" s="21" t="s">
        <v>70</v>
      </c>
      <c r="G23" s="22">
        <v>30</v>
      </c>
      <c r="H23" s="23">
        <v>3256</v>
      </c>
      <c r="I23" s="27">
        <f t="shared" si="0"/>
        <v>97680</v>
      </c>
      <c r="J23" s="28" t="s">
        <v>71</v>
      </c>
      <c r="K23" s="19" t="s">
        <v>23</v>
      </c>
      <c r="L23" s="19"/>
    </row>
    <row r="24" s="1" customFormat="1" ht="20" customHeight="1" spans="2:12">
      <c r="B24" s="18">
        <v>44392</v>
      </c>
      <c r="C24" s="19" t="s">
        <v>4</v>
      </c>
      <c r="D24" s="24" t="s">
        <v>72</v>
      </c>
      <c r="E24" s="21" t="s">
        <v>73</v>
      </c>
      <c r="F24" s="21" t="s">
        <v>74</v>
      </c>
      <c r="G24" s="22">
        <v>5</v>
      </c>
      <c r="H24" s="23">
        <v>2315</v>
      </c>
      <c r="I24" s="27">
        <f t="shared" si="0"/>
        <v>11575</v>
      </c>
      <c r="J24" s="28" t="s">
        <v>75</v>
      </c>
      <c r="K24" s="19" t="s">
        <v>23</v>
      </c>
      <c r="L24" s="19"/>
    </row>
    <row r="25" s="1" customFormat="1" ht="20" customHeight="1" spans="2:12">
      <c r="B25" s="18">
        <v>44393</v>
      </c>
      <c r="C25" s="19" t="s">
        <v>4</v>
      </c>
      <c r="D25" s="24" t="s">
        <v>76</v>
      </c>
      <c r="E25" s="21" t="s">
        <v>77</v>
      </c>
      <c r="F25" s="21" t="s">
        <v>70</v>
      </c>
      <c r="G25" s="22">
        <v>8</v>
      </c>
      <c r="H25" s="23">
        <v>6520</v>
      </c>
      <c r="I25" s="27">
        <f t="shared" si="0"/>
        <v>52160</v>
      </c>
      <c r="J25" s="28" t="s">
        <v>78</v>
      </c>
      <c r="K25" s="19" t="s">
        <v>23</v>
      </c>
      <c r="L25" s="19"/>
    </row>
    <row r="26" s="1" customFormat="1" ht="20" customHeight="1" spans="2:12">
      <c r="B26" s="18">
        <v>44394</v>
      </c>
      <c r="C26" s="19" t="s">
        <v>2</v>
      </c>
      <c r="D26" s="24" t="s">
        <v>79</v>
      </c>
      <c r="E26" s="21" t="s">
        <v>80</v>
      </c>
      <c r="F26" s="21" t="s">
        <v>21</v>
      </c>
      <c r="G26" s="22">
        <v>10</v>
      </c>
      <c r="H26" s="23">
        <v>2542</v>
      </c>
      <c r="I26" s="27">
        <f t="shared" si="0"/>
        <v>25420</v>
      </c>
      <c r="J26" s="28" t="s">
        <v>81</v>
      </c>
      <c r="K26" s="19" t="s">
        <v>23</v>
      </c>
      <c r="L26" s="19"/>
    </row>
    <row r="27" s="1" customFormat="1" ht="20" customHeight="1" spans="2:12">
      <c r="B27" s="18">
        <v>44395</v>
      </c>
      <c r="C27" s="19" t="s">
        <v>2</v>
      </c>
      <c r="D27" s="24" t="s">
        <v>82</v>
      </c>
      <c r="E27" s="21" t="s">
        <v>83</v>
      </c>
      <c r="F27" s="21" t="s">
        <v>74</v>
      </c>
      <c r="G27" s="22">
        <v>6</v>
      </c>
      <c r="H27" s="23">
        <v>2356</v>
      </c>
      <c r="I27" s="27">
        <f t="shared" si="0"/>
        <v>14136</v>
      </c>
      <c r="J27" s="28" t="s">
        <v>84</v>
      </c>
      <c r="K27" s="19" t="s">
        <v>23</v>
      </c>
      <c r="L27" s="19"/>
    </row>
    <row r="28" s="1" customFormat="1" ht="20" customHeight="1" spans="2:12">
      <c r="B28" s="18">
        <v>44396</v>
      </c>
      <c r="C28" s="19" t="s">
        <v>4</v>
      </c>
      <c r="D28" s="24" t="s">
        <v>85</v>
      </c>
      <c r="E28" s="21" t="s">
        <v>86</v>
      </c>
      <c r="F28" s="21" t="s">
        <v>44</v>
      </c>
      <c r="G28" s="22">
        <v>100</v>
      </c>
      <c r="H28" s="23">
        <v>2312</v>
      </c>
      <c r="I28" s="27">
        <f t="shared" si="0"/>
        <v>231200</v>
      </c>
      <c r="J28" s="28" t="s">
        <v>87</v>
      </c>
      <c r="K28" s="19" t="s">
        <v>23</v>
      </c>
      <c r="L28" s="19"/>
    </row>
    <row r="29" s="1" customFormat="1" ht="20" customHeight="1" spans="2:12">
      <c r="B29" s="18">
        <v>44397</v>
      </c>
      <c r="C29" s="19" t="s">
        <v>4</v>
      </c>
      <c r="D29" s="24" t="s">
        <v>88</v>
      </c>
      <c r="E29" s="21" t="s">
        <v>89</v>
      </c>
      <c r="F29" s="21" t="s">
        <v>90</v>
      </c>
      <c r="G29" s="22">
        <v>50</v>
      </c>
      <c r="H29" s="23">
        <v>3251</v>
      </c>
      <c r="I29" s="27">
        <f t="shared" si="0"/>
        <v>162550</v>
      </c>
      <c r="J29" s="28" t="s">
        <v>91</v>
      </c>
      <c r="K29" s="19" t="s">
        <v>23</v>
      </c>
      <c r="L29" s="19"/>
    </row>
    <row r="30" s="1" customFormat="1" ht="20" customHeight="1" spans="2:12">
      <c r="B30" s="18"/>
      <c r="C30" s="19"/>
      <c r="D30" s="24"/>
      <c r="E30" s="21"/>
      <c r="F30" s="21"/>
      <c r="G30" s="22"/>
      <c r="H30" s="23"/>
      <c r="I30" s="27">
        <f t="shared" si="0"/>
        <v>0</v>
      </c>
      <c r="J30" s="28"/>
      <c r="K30" s="19"/>
      <c r="L30" s="19"/>
    </row>
    <row r="31" ht="20" customHeight="1" spans="2:12">
      <c r="B31" s="18"/>
      <c r="C31" s="19"/>
      <c r="D31" s="24"/>
      <c r="E31" s="21"/>
      <c r="F31" s="21"/>
      <c r="G31" s="22"/>
      <c r="H31" s="23"/>
      <c r="I31" s="27">
        <f t="shared" ref="I31:I37" si="1">G31*H31</f>
        <v>0</v>
      </c>
      <c r="J31" s="28"/>
      <c r="K31" s="19"/>
      <c r="L31" s="19"/>
    </row>
    <row r="32" ht="20" customHeight="1" spans="2:12">
      <c r="B32" s="18"/>
      <c r="C32" s="19"/>
      <c r="D32" s="24"/>
      <c r="E32" s="21"/>
      <c r="F32" s="21"/>
      <c r="G32" s="22"/>
      <c r="H32" s="23"/>
      <c r="I32" s="27">
        <f t="shared" si="1"/>
        <v>0</v>
      </c>
      <c r="J32" s="28"/>
      <c r="K32" s="19"/>
      <c r="L32" s="19"/>
    </row>
    <row r="33" ht="20" customHeight="1" spans="2:12">
      <c r="B33" s="18"/>
      <c r="C33" s="19"/>
      <c r="D33" s="24"/>
      <c r="E33" s="21"/>
      <c r="F33" s="21"/>
      <c r="G33" s="22"/>
      <c r="H33" s="23"/>
      <c r="I33" s="27">
        <f t="shared" si="1"/>
        <v>0</v>
      </c>
      <c r="J33" s="28"/>
      <c r="K33" s="19"/>
      <c r="L33" s="19"/>
    </row>
    <row r="34" ht="20" customHeight="1" spans="2:12">
      <c r="B34" s="18"/>
      <c r="C34" s="19"/>
      <c r="D34" s="24"/>
      <c r="E34" s="21"/>
      <c r="F34" s="21"/>
      <c r="G34" s="22"/>
      <c r="H34" s="23"/>
      <c r="I34" s="27">
        <f t="shared" si="1"/>
        <v>0</v>
      </c>
      <c r="J34" s="28"/>
      <c r="K34" s="19"/>
      <c r="L34" s="19"/>
    </row>
    <row r="35" ht="20" customHeight="1" spans="2:12">
      <c r="B35" s="18"/>
      <c r="C35" s="19"/>
      <c r="D35" s="24"/>
      <c r="E35" s="21"/>
      <c r="F35" s="21"/>
      <c r="G35" s="22"/>
      <c r="H35" s="23"/>
      <c r="I35" s="27">
        <f t="shared" si="1"/>
        <v>0</v>
      </c>
      <c r="J35" s="28"/>
      <c r="K35" s="19"/>
      <c r="L35" s="19"/>
    </row>
    <row r="36" ht="20" customHeight="1" spans="2:12">
      <c r="B36" s="18"/>
      <c r="C36" s="19"/>
      <c r="D36" s="24"/>
      <c r="E36" s="21"/>
      <c r="F36" s="21"/>
      <c r="G36" s="22"/>
      <c r="H36" s="23"/>
      <c r="I36" s="27">
        <f t="shared" si="1"/>
        <v>0</v>
      </c>
      <c r="J36" s="28"/>
      <c r="K36" s="19"/>
      <c r="L36" s="19"/>
    </row>
    <row r="37" ht="20" customHeight="1" spans="2:12">
      <c r="B37" s="18"/>
      <c r="C37" s="19"/>
      <c r="D37" s="24"/>
      <c r="E37" s="21"/>
      <c r="F37" s="21"/>
      <c r="G37" s="22"/>
      <c r="H37" s="23"/>
      <c r="I37" s="27">
        <f t="shared" si="1"/>
        <v>0</v>
      </c>
      <c r="J37" s="28"/>
      <c r="K37" s="19"/>
      <c r="L37" s="19"/>
    </row>
    <row r="38" ht="13" customHeight="1"/>
  </sheetData>
  <mergeCells count="1">
    <mergeCell ref="B2:L2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1月入库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2021-07-08T04:32:00Z</dcterms:created>
  <dcterms:modified xsi:type="dcterms:W3CDTF">2022-02-21T07:43:34Z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82544DEAD6514C2397F686C2D21BD354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v1.0_mb_s+jCgCFasCuvNg35phGHlQ==</vt:lpwstr>
  </property>
</Properties>
</file>